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Soubory\14_Projekt web Pila Železnice\"/>
    </mc:Choice>
  </mc:AlternateContent>
  <xr:revisionPtr revIDLastSave="0" documentId="13_ncr:1_{291F931E-0D07-477B-913B-FE622CECD54C}" xr6:coauthVersionLast="47" xr6:coauthVersionMax="47" xr10:uidLastSave="{00000000-0000-0000-0000-000000000000}"/>
  <bookViews>
    <workbookView xWindow="28680" yWindow="-120" windowWidth="29040" windowHeight="16440" xr2:uid="{11B8E7FA-90BA-4A1C-ACEF-F62C5494AF2B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57" i="1"/>
  <c r="G58" i="1"/>
  <c r="G56" i="1"/>
  <c r="G55" i="1"/>
  <c r="G54" i="1"/>
  <c r="G53" i="1"/>
  <c r="N17" i="1"/>
  <c r="T5" i="1"/>
  <c r="T12" i="1"/>
  <c r="T13" i="1"/>
  <c r="T14" i="1"/>
  <c r="T15" i="1"/>
  <c r="T16" i="1"/>
  <c r="T17" i="1"/>
  <c r="T18" i="1"/>
  <c r="T19" i="1"/>
  <c r="T20" i="1"/>
  <c r="T21" i="1"/>
  <c r="T22" i="1"/>
  <c r="T11" i="1"/>
  <c r="T40" i="1"/>
  <c r="T41" i="1"/>
  <c r="T42" i="1"/>
  <c r="T43" i="1"/>
  <c r="T44" i="1"/>
  <c r="T45" i="1"/>
  <c r="T46" i="1"/>
  <c r="T47" i="1"/>
  <c r="T39" i="1"/>
  <c r="N41" i="1"/>
  <c r="N40" i="1"/>
  <c r="N39" i="1"/>
  <c r="H41" i="1"/>
  <c r="C41" i="1"/>
  <c r="H40" i="1"/>
  <c r="C40" i="1"/>
  <c r="H39" i="1"/>
  <c r="C39" i="1"/>
  <c r="H33" i="1"/>
  <c r="H29" i="1"/>
  <c r="H30" i="1"/>
  <c r="H31" i="1"/>
  <c r="H32" i="1"/>
  <c r="C33" i="1"/>
  <c r="C32" i="1"/>
  <c r="C30" i="1"/>
  <c r="C31" i="1"/>
  <c r="C29" i="1"/>
  <c r="C5" i="1"/>
  <c r="C6" i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9" i="1"/>
  <c r="T6" i="1"/>
  <c r="T7" i="1"/>
  <c r="T8" i="1"/>
  <c r="N18" i="1"/>
  <c r="N19" i="1"/>
  <c r="N20" i="1"/>
  <c r="N21" i="1"/>
  <c r="N22" i="1"/>
  <c r="N23" i="1"/>
  <c r="N24" i="1"/>
  <c r="N25" i="1"/>
  <c r="N26" i="1"/>
  <c r="N27" i="1"/>
  <c r="N28" i="1"/>
  <c r="N6" i="1"/>
  <c r="N7" i="1"/>
  <c r="N8" i="1"/>
  <c r="N9" i="1"/>
  <c r="N12" i="1"/>
  <c r="N13" i="1"/>
  <c r="N14" i="1"/>
  <c r="N5" i="1"/>
  <c r="H21" i="1"/>
  <c r="H22" i="1"/>
  <c r="H23" i="1"/>
  <c r="H24" i="1"/>
  <c r="H25" i="1"/>
  <c r="H26" i="1"/>
  <c r="H27" i="1"/>
  <c r="H28" i="1"/>
  <c r="H16" i="1"/>
  <c r="H17" i="1"/>
  <c r="H18" i="1"/>
  <c r="H19" i="1"/>
  <c r="H20" i="1"/>
  <c r="H6" i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<sst xmlns="http://schemas.openxmlformats.org/spreadsheetml/2006/main" count="84" uniqueCount="30">
  <si>
    <t>Tloušťka</t>
  </si>
  <si>
    <t>Šířka</t>
  </si>
  <si>
    <t>Délka</t>
  </si>
  <si>
    <t>Cena za m3</t>
  </si>
  <si>
    <t>Trámy</t>
  </si>
  <si>
    <t>Prkna krátká</t>
  </si>
  <si>
    <t>Kč/m</t>
  </si>
  <si>
    <t>Kč/m2</t>
  </si>
  <si>
    <t>Prkna dlouhá</t>
  </si>
  <si>
    <t>Prkna dlohá stejně široká</t>
  </si>
  <si>
    <t xml:space="preserve">Šířka </t>
  </si>
  <si>
    <t>Kč/ks</t>
  </si>
  <si>
    <t>Střešní latě</t>
  </si>
  <si>
    <t>Cena za m</t>
  </si>
  <si>
    <t>1 m2</t>
  </si>
  <si>
    <t>Odřezky</t>
  </si>
  <si>
    <t>Balík</t>
  </si>
  <si>
    <t>Typ</t>
  </si>
  <si>
    <t>Hmotnost</t>
  </si>
  <si>
    <t>Katr</t>
  </si>
  <si>
    <t>Zejt</t>
  </si>
  <si>
    <t>4-5m</t>
  </si>
  <si>
    <t>1-2t</t>
  </si>
  <si>
    <t>Profil</t>
  </si>
  <si>
    <t>Smrk</t>
  </si>
  <si>
    <t>Fošny  ohraněné</t>
  </si>
  <si>
    <t>Modřín</t>
  </si>
  <si>
    <t>Dub</t>
  </si>
  <si>
    <t>Fošny  neohraněné</t>
  </si>
  <si>
    <t>Červený Dub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</si>
</sst>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Fill="1" applyBorder="1"/>
    <xf numFmtId="0" fontId="0" fillId="2" borderId="6" xfId="0" applyFill="1" applyBorder="1"/>
    <xf numFmtId="0" fontId="0" fillId="2" borderId="7" xfId="0" applyFill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0" fillId="0" borderId="9" xfId="0" applyNumberForma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FDDE-FC9C-4FD0-989A-ACADFAE5260B}">
  <dimension ref="C1:T69"/>
  <sheetViews>
    <sheetView tabSelected="1" topLeftCell="A40" workbookViewId="0">
      <selection activeCell="Z58" sqref="Z58"/>
    </sheetView>
  </sheetViews>
  <sheetFormatPr defaultRowHeight="15" x14ac:dyDescent="0.25"/>
  <cols>
    <col min="6" max="6" width="11" bestFit="1" customWidth="1"/>
    <col min="7" max="8" width="10.28515625" bestFit="1" customWidth="1"/>
    <col min="13" max="13" width="11" bestFit="1" customWidth="1"/>
    <col min="14" max="14" width="11.28515625" bestFit="1" customWidth="1"/>
    <col min="19" max="19" width="11" bestFit="1" customWidth="1"/>
    <col min="20" max="20" width="11.5703125" bestFit="1" customWidth="1"/>
  </cols>
  <sheetData>
    <row r="1" spans="3:20" x14ac:dyDescent="0.25">
      <c r="C1" s="20" t="s">
        <v>24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3:20" x14ac:dyDescent="0.25"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3:20" ht="21" x14ac:dyDescent="0.35">
      <c r="C3" s="13" t="s">
        <v>4</v>
      </c>
      <c r="D3" s="14"/>
      <c r="E3" s="14"/>
      <c r="F3" s="14"/>
      <c r="G3" s="14"/>
      <c r="H3" s="14"/>
      <c r="I3" s="2"/>
      <c r="J3" s="15" t="s">
        <v>5</v>
      </c>
      <c r="K3" s="14"/>
      <c r="L3" s="14"/>
      <c r="M3" s="14"/>
      <c r="N3" s="14"/>
      <c r="O3" s="2"/>
      <c r="P3" s="15" t="s">
        <v>12</v>
      </c>
      <c r="Q3" s="14"/>
      <c r="R3" s="14"/>
      <c r="S3" s="14"/>
      <c r="T3" s="16"/>
    </row>
    <row r="4" spans="3:20" x14ac:dyDescent="0.25">
      <c r="C4" s="7" t="s">
        <v>23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6</v>
      </c>
      <c r="I4" s="2"/>
      <c r="J4" s="3" t="s">
        <v>0</v>
      </c>
      <c r="K4" s="3" t="s">
        <v>14</v>
      </c>
      <c r="L4" s="3" t="s">
        <v>2</v>
      </c>
      <c r="M4" s="3" t="s">
        <v>3</v>
      </c>
      <c r="N4" s="3" t="s">
        <v>7</v>
      </c>
      <c r="O4" s="2"/>
      <c r="P4" s="3" t="s">
        <v>0</v>
      </c>
      <c r="Q4" s="3" t="s">
        <v>1</v>
      </c>
      <c r="R4" s="3" t="s">
        <v>2</v>
      </c>
      <c r="S4" s="3" t="s">
        <v>13</v>
      </c>
      <c r="T4" s="18" t="s">
        <v>11</v>
      </c>
    </row>
    <row r="5" spans="3:20" x14ac:dyDescent="0.25">
      <c r="C5" s="7" t="str">
        <f t="shared" ref="C5:C8" si="0">D5 &amp; "x" &amp; E5</f>
        <v>8x8</v>
      </c>
      <c r="D5" s="2">
        <v>8</v>
      </c>
      <c r="E5" s="2">
        <v>8</v>
      </c>
      <c r="F5" s="2">
        <v>1</v>
      </c>
      <c r="G5" s="2">
        <v>8500</v>
      </c>
      <c r="H5" s="4">
        <f>(D5/100)*(E5/100)*F5*G5</f>
        <v>54.400000000000006</v>
      </c>
      <c r="I5" s="2"/>
      <c r="J5" s="2">
        <v>2.5000000000000001E-2</v>
      </c>
      <c r="K5" s="2">
        <v>1</v>
      </c>
      <c r="L5" s="2">
        <v>0.8</v>
      </c>
      <c r="M5" s="2">
        <v>4500</v>
      </c>
      <c r="N5" s="4">
        <f>((K5/L5)*L5*J5)*M5</f>
        <v>112.5</v>
      </c>
      <c r="O5" s="2"/>
      <c r="P5" s="2">
        <v>6</v>
      </c>
      <c r="Q5" s="2">
        <v>4</v>
      </c>
      <c r="R5" s="2">
        <v>2</v>
      </c>
      <c r="S5" s="2">
        <v>15</v>
      </c>
      <c r="T5" s="8">
        <f>R5*S5</f>
        <v>30</v>
      </c>
    </row>
    <row r="6" spans="3:20" x14ac:dyDescent="0.25">
      <c r="C6" s="7" t="str">
        <f t="shared" si="0"/>
        <v>8x10</v>
      </c>
      <c r="D6" s="2">
        <v>8</v>
      </c>
      <c r="E6" s="2">
        <v>10</v>
      </c>
      <c r="F6" s="2">
        <v>1</v>
      </c>
      <c r="G6" s="2">
        <v>8500</v>
      </c>
      <c r="H6" s="4">
        <f t="shared" ref="H6:H28" si="1">(D6/100)*(E6/100)*F6*G6</f>
        <v>68</v>
      </c>
      <c r="I6" s="2"/>
      <c r="J6" s="2">
        <v>2.5000000000000001E-2</v>
      </c>
      <c r="K6" s="2">
        <v>1</v>
      </c>
      <c r="L6" s="2">
        <v>1.2</v>
      </c>
      <c r="M6" s="2">
        <v>4500</v>
      </c>
      <c r="N6" s="4">
        <f t="shared" ref="N6:N8" si="2">((K6/L6)*L6*J6)*M6</f>
        <v>112.5</v>
      </c>
      <c r="O6" s="2"/>
      <c r="P6" s="2">
        <v>6</v>
      </c>
      <c r="Q6" s="2">
        <v>4</v>
      </c>
      <c r="R6" s="2">
        <v>3</v>
      </c>
      <c r="S6" s="2">
        <v>20</v>
      </c>
      <c r="T6" s="8">
        <f t="shared" ref="T6:T8" si="3">R6*S6</f>
        <v>60</v>
      </c>
    </row>
    <row r="7" spans="3:20" x14ac:dyDescent="0.25">
      <c r="C7" s="7" t="str">
        <f t="shared" si="0"/>
        <v>10x10</v>
      </c>
      <c r="D7" s="2">
        <v>10</v>
      </c>
      <c r="E7" s="2">
        <v>10</v>
      </c>
      <c r="F7" s="2">
        <v>1</v>
      </c>
      <c r="G7" s="2">
        <v>8500</v>
      </c>
      <c r="H7" s="4">
        <f t="shared" si="1"/>
        <v>85.000000000000014</v>
      </c>
      <c r="I7" s="2"/>
      <c r="J7" s="2">
        <v>2.5000000000000001E-2</v>
      </c>
      <c r="K7" s="2">
        <v>1</v>
      </c>
      <c r="L7" s="2">
        <v>1.6</v>
      </c>
      <c r="M7" s="2">
        <v>4500</v>
      </c>
      <c r="N7" s="4">
        <f t="shared" si="2"/>
        <v>112.5</v>
      </c>
      <c r="O7" s="2"/>
      <c r="P7" s="2">
        <v>6</v>
      </c>
      <c r="Q7" s="2">
        <v>4</v>
      </c>
      <c r="R7" s="2">
        <v>4</v>
      </c>
      <c r="S7" s="2">
        <v>20</v>
      </c>
      <c r="T7" s="8">
        <f t="shared" si="3"/>
        <v>80</v>
      </c>
    </row>
    <row r="8" spans="3:20" x14ac:dyDescent="0.25">
      <c r="C8" s="7" t="str">
        <f t="shared" si="0"/>
        <v>10x12</v>
      </c>
      <c r="D8" s="2">
        <v>10</v>
      </c>
      <c r="E8" s="2">
        <v>12</v>
      </c>
      <c r="F8" s="2">
        <v>1</v>
      </c>
      <c r="G8" s="2">
        <v>8500</v>
      </c>
      <c r="H8" s="4">
        <f t="shared" si="1"/>
        <v>102</v>
      </c>
      <c r="I8" s="2"/>
      <c r="J8" s="2">
        <v>2.5000000000000001E-2</v>
      </c>
      <c r="K8" s="2">
        <v>1</v>
      </c>
      <c r="L8" s="2">
        <v>2</v>
      </c>
      <c r="M8" s="2">
        <v>4500</v>
      </c>
      <c r="N8" s="4">
        <f t="shared" si="2"/>
        <v>112.5</v>
      </c>
      <c r="O8" s="2"/>
      <c r="P8" s="2">
        <v>6</v>
      </c>
      <c r="Q8" s="2">
        <v>4</v>
      </c>
      <c r="R8" s="2">
        <v>5</v>
      </c>
      <c r="S8" s="2">
        <v>20</v>
      </c>
      <c r="T8" s="8">
        <f t="shared" si="3"/>
        <v>100</v>
      </c>
    </row>
    <row r="9" spans="3:20" ht="21" x14ac:dyDescent="0.35">
      <c r="C9" s="7" t="str">
        <f>D9 &amp; "x" &amp; E9</f>
        <v>12x12</v>
      </c>
      <c r="D9" s="2">
        <v>12</v>
      </c>
      <c r="E9" s="2">
        <v>12</v>
      </c>
      <c r="F9" s="2">
        <v>1</v>
      </c>
      <c r="G9" s="2">
        <v>8500</v>
      </c>
      <c r="H9" s="4">
        <f t="shared" si="1"/>
        <v>122.39999999999999</v>
      </c>
      <c r="I9" s="2"/>
      <c r="J9" s="2">
        <v>2.5000000000000001E-2</v>
      </c>
      <c r="K9" s="2">
        <v>1</v>
      </c>
      <c r="L9" s="2">
        <v>2.5</v>
      </c>
      <c r="M9" s="2">
        <v>4500</v>
      </c>
      <c r="N9" s="4">
        <f>((K9/L9)*L9*J9)*M9</f>
        <v>112.5</v>
      </c>
      <c r="O9" s="2"/>
      <c r="P9" s="15" t="s">
        <v>25</v>
      </c>
      <c r="Q9" s="14"/>
      <c r="R9" s="14"/>
      <c r="S9" s="14"/>
      <c r="T9" s="16"/>
    </row>
    <row r="10" spans="3:20" ht="21" x14ac:dyDescent="0.35">
      <c r="C10" s="7" t="str">
        <f t="shared" ref="C10:C33" si="4">D10 &amp; "x" &amp; E10</f>
        <v>12x14</v>
      </c>
      <c r="D10" s="2">
        <v>12</v>
      </c>
      <c r="E10" s="2">
        <v>14</v>
      </c>
      <c r="F10" s="2">
        <v>1</v>
      </c>
      <c r="G10" s="2">
        <v>8500</v>
      </c>
      <c r="H10" s="4">
        <f t="shared" si="1"/>
        <v>142.80000000000001</v>
      </c>
      <c r="I10" s="2"/>
      <c r="J10" s="15" t="s">
        <v>8</v>
      </c>
      <c r="K10" s="14"/>
      <c r="L10" s="14"/>
      <c r="M10" s="14"/>
      <c r="N10" s="14"/>
      <c r="O10" s="2"/>
      <c r="P10" s="3" t="s">
        <v>0</v>
      </c>
      <c r="Q10" s="3" t="s">
        <v>14</v>
      </c>
      <c r="R10" s="3" t="s">
        <v>2</v>
      </c>
      <c r="S10" s="3" t="s">
        <v>3</v>
      </c>
      <c r="T10" s="18" t="s">
        <v>7</v>
      </c>
    </row>
    <row r="11" spans="3:20" x14ac:dyDescent="0.25">
      <c r="C11" s="7" t="str">
        <f t="shared" si="4"/>
        <v>14x14</v>
      </c>
      <c r="D11" s="2">
        <v>14</v>
      </c>
      <c r="E11" s="2">
        <v>14</v>
      </c>
      <c r="F11" s="2">
        <v>1</v>
      </c>
      <c r="G11" s="2">
        <v>8500</v>
      </c>
      <c r="H11" s="4">
        <f t="shared" si="1"/>
        <v>166.60000000000002</v>
      </c>
      <c r="I11" s="2"/>
      <c r="J11" s="3" t="s">
        <v>0</v>
      </c>
      <c r="K11" s="3" t="s">
        <v>14</v>
      </c>
      <c r="L11" s="3" t="s">
        <v>2</v>
      </c>
      <c r="M11" s="3" t="s">
        <v>3</v>
      </c>
      <c r="N11" s="3" t="s">
        <v>7</v>
      </c>
      <c r="O11" s="2"/>
      <c r="P11" s="17">
        <v>3.2</v>
      </c>
      <c r="Q11" s="2">
        <v>1</v>
      </c>
      <c r="R11" s="2">
        <v>3</v>
      </c>
      <c r="S11" s="2">
        <v>7500</v>
      </c>
      <c r="T11" s="8">
        <f>(Q11/R11)*R11*(P11/100)*S11</f>
        <v>240</v>
      </c>
    </row>
    <row r="12" spans="3:20" x14ac:dyDescent="0.25">
      <c r="C12" s="7" t="str">
        <f t="shared" si="4"/>
        <v>14x10</v>
      </c>
      <c r="D12" s="2">
        <v>14</v>
      </c>
      <c r="E12" s="2">
        <v>10</v>
      </c>
      <c r="F12" s="2">
        <v>1</v>
      </c>
      <c r="G12" s="2">
        <v>8500</v>
      </c>
      <c r="H12" s="4">
        <f t="shared" si="1"/>
        <v>119.00000000000001</v>
      </c>
      <c r="I12" s="2"/>
      <c r="J12" s="2">
        <v>2.5000000000000001E-2</v>
      </c>
      <c r="K12" s="2">
        <v>1</v>
      </c>
      <c r="L12" s="2">
        <v>3</v>
      </c>
      <c r="M12" s="2">
        <v>6000</v>
      </c>
      <c r="N12" s="4">
        <f>((K12/L12)*L12*J12)*M12</f>
        <v>150</v>
      </c>
      <c r="O12" s="2"/>
      <c r="P12" s="17">
        <v>3.2</v>
      </c>
      <c r="Q12" s="2">
        <v>1</v>
      </c>
      <c r="R12" s="2">
        <v>4</v>
      </c>
      <c r="S12" s="2">
        <v>7500</v>
      </c>
      <c r="T12" s="8">
        <f t="shared" ref="T12:T22" si="5">(Q12/R12)*R12*(P12/100)*S12</f>
        <v>240</v>
      </c>
    </row>
    <row r="13" spans="3:20" x14ac:dyDescent="0.25">
      <c r="C13" s="7" t="str">
        <f t="shared" si="4"/>
        <v>16x16</v>
      </c>
      <c r="D13" s="2">
        <v>16</v>
      </c>
      <c r="E13" s="2">
        <v>16</v>
      </c>
      <c r="F13" s="2">
        <v>1</v>
      </c>
      <c r="G13" s="2">
        <v>8500</v>
      </c>
      <c r="H13" s="4">
        <f t="shared" si="1"/>
        <v>217.60000000000002</v>
      </c>
      <c r="I13" s="2"/>
      <c r="J13" s="2">
        <v>2.5000000000000001E-2</v>
      </c>
      <c r="K13" s="2">
        <v>1</v>
      </c>
      <c r="L13" s="2">
        <v>4</v>
      </c>
      <c r="M13" s="2">
        <v>6000</v>
      </c>
      <c r="N13" s="4">
        <f>((K13/L13)*L13*J13)*M13</f>
        <v>150</v>
      </c>
      <c r="O13" s="2"/>
      <c r="P13" s="17">
        <v>3.2</v>
      </c>
      <c r="Q13" s="2">
        <v>1</v>
      </c>
      <c r="R13" s="2">
        <v>5</v>
      </c>
      <c r="S13" s="2">
        <v>7500</v>
      </c>
      <c r="T13" s="8">
        <f t="shared" si="5"/>
        <v>240</v>
      </c>
    </row>
    <row r="14" spans="3:20" x14ac:dyDescent="0.25">
      <c r="C14" s="7" t="str">
        <f t="shared" si="4"/>
        <v>16x10</v>
      </c>
      <c r="D14" s="2">
        <v>16</v>
      </c>
      <c r="E14" s="2">
        <v>10</v>
      </c>
      <c r="F14" s="2">
        <v>1</v>
      </c>
      <c r="G14" s="2">
        <v>8500</v>
      </c>
      <c r="H14" s="4">
        <f t="shared" si="1"/>
        <v>136</v>
      </c>
      <c r="I14" s="2"/>
      <c r="J14" s="2">
        <v>2.5000000000000001E-2</v>
      </c>
      <c r="K14" s="2">
        <v>1</v>
      </c>
      <c r="L14" s="2">
        <v>5</v>
      </c>
      <c r="M14" s="2">
        <v>6000</v>
      </c>
      <c r="N14" s="4">
        <f>((K14/L14)*L14*J14)*M14</f>
        <v>150</v>
      </c>
      <c r="O14" s="2"/>
      <c r="P14" s="17">
        <v>4</v>
      </c>
      <c r="Q14" s="2">
        <v>1</v>
      </c>
      <c r="R14" s="2">
        <v>3</v>
      </c>
      <c r="S14" s="2">
        <v>8500</v>
      </c>
      <c r="T14" s="8">
        <f t="shared" si="5"/>
        <v>340</v>
      </c>
    </row>
    <row r="15" spans="3:20" ht="21" x14ac:dyDescent="0.35">
      <c r="C15" s="7" t="str">
        <f t="shared" si="4"/>
        <v>16x12</v>
      </c>
      <c r="D15" s="2">
        <v>16</v>
      </c>
      <c r="E15" s="2">
        <v>12</v>
      </c>
      <c r="F15" s="2">
        <v>1</v>
      </c>
      <c r="G15" s="2">
        <v>8500</v>
      </c>
      <c r="H15" s="4">
        <f t="shared" si="1"/>
        <v>163.19999999999999</v>
      </c>
      <c r="I15" s="2"/>
      <c r="J15" s="15" t="s">
        <v>9</v>
      </c>
      <c r="K15" s="14"/>
      <c r="L15" s="14"/>
      <c r="M15" s="14"/>
      <c r="N15" s="14"/>
      <c r="O15" s="2"/>
      <c r="P15" s="17">
        <v>4</v>
      </c>
      <c r="Q15" s="2">
        <v>1</v>
      </c>
      <c r="R15" s="2">
        <v>4</v>
      </c>
      <c r="S15" s="2">
        <v>8500</v>
      </c>
      <c r="T15" s="8">
        <f t="shared" si="5"/>
        <v>340</v>
      </c>
    </row>
    <row r="16" spans="3:20" x14ac:dyDescent="0.25">
      <c r="C16" s="7" t="str">
        <f t="shared" si="4"/>
        <v>16x14</v>
      </c>
      <c r="D16" s="2">
        <v>16</v>
      </c>
      <c r="E16" s="2">
        <v>14</v>
      </c>
      <c r="F16" s="2">
        <v>1</v>
      </c>
      <c r="G16" s="2">
        <v>8500</v>
      </c>
      <c r="H16" s="4">
        <f t="shared" si="1"/>
        <v>190.40000000000003</v>
      </c>
      <c r="I16" s="2"/>
      <c r="J16" s="3" t="s">
        <v>0</v>
      </c>
      <c r="K16" s="3" t="s">
        <v>10</v>
      </c>
      <c r="L16" s="3" t="s">
        <v>2</v>
      </c>
      <c r="M16" s="3" t="s">
        <v>3</v>
      </c>
      <c r="N16" s="3" t="s">
        <v>11</v>
      </c>
      <c r="O16" s="2"/>
      <c r="P16" s="17">
        <v>4</v>
      </c>
      <c r="Q16" s="2">
        <v>1</v>
      </c>
      <c r="R16" s="2">
        <v>5</v>
      </c>
      <c r="S16" s="2">
        <v>8500</v>
      </c>
      <c r="T16" s="8">
        <f t="shared" si="5"/>
        <v>340</v>
      </c>
    </row>
    <row r="17" spans="3:20" x14ac:dyDescent="0.25">
      <c r="C17" s="7" t="str">
        <f t="shared" si="4"/>
        <v>16x18</v>
      </c>
      <c r="D17" s="2">
        <v>16</v>
      </c>
      <c r="E17" s="2">
        <v>18</v>
      </c>
      <c r="F17" s="2">
        <v>1</v>
      </c>
      <c r="G17" s="2">
        <v>8500</v>
      </c>
      <c r="H17" s="4">
        <f t="shared" si="1"/>
        <v>244.79999999999998</v>
      </c>
      <c r="I17" s="2"/>
      <c r="J17" s="2">
        <v>2.5000000000000001E-2</v>
      </c>
      <c r="K17" s="2">
        <v>10</v>
      </c>
      <c r="L17" s="2">
        <v>3</v>
      </c>
      <c r="M17" s="2">
        <v>6500</v>
      </c>
      <c r="N17" s="4">
        <f>((K17/100)*L17*J17)*M17</f>
        <v>48.750000000000007</v>
      </c>
      <c r="O17" s="2"/>
      <c r="P17" s="17">
        <v>5</v>
      </c>
      <c r="Q17" s="2">
        <v>1</v>
      </c>
      <c r="R17" s="2">
        <v>3</v>
      </c>
      <c r="S17" s="2">
        <v>8500</v>
      </c>
      <c r="T17" s="8">
        <f t="shared" si="5"/>
        <v>425</v>
      </c>
    </row>
    <row r="18" spans="3:20" x14ac:dyDescent="0.25">
      <c r="C18" s="7" t="str">
        <f t="shared" si="4"/>
        <v>18x18</v>
      </c>
      <c r="D18" s="2">
        <v>18</v>
      </c>
      <c r="E18" s="2">
        <v>18</v>
      </c>
      <c r="F18" s="2">
        <v>1</v>
      </c>
      <c r="G18" s="2">
        <v>8500</v>
      </c>
      <c r="H18" s="4">
        <f t="shared" si="1"/>
        <v>275.39999999999998</v>
      </c>
      <c r="I18" s="2"/>
      <c r="J18" s="2">
        <v>2.5000000000000001E-2</v>
      </c>
      <c r="K18" s="2">
        <v>10</v>
      </c>
      <c r="L18" s="2">
        <v>4</v>
      </c>
      <c r="M18" s="2">
        <v>6500</v>
      </c>
      <c r="N18" s="4">
        <f t="shared" ref="N18:N28" si="6">((K18/100)*L18*J18)*M18</f>
        <v>65.000000000000014</v>
      </c>
      <c r="O18" s="2"/>
      <c r="P18" s="17">
        <v>5</v>
      </c>
      <c r="Q18" s="2">
        <v>1</v>
      </c>
      <c r="R18" s="2">
        <v>4</v>
      </c>
      <c r="S18" s="2">
        <v>8500</v>
      </c>
      <c r="T18" s="8">
        <f t="shared" si="5"/>
        <v>425</v>
      </c>
    </row>
    <row r="19" spans="3:20" x14ac:dyDescent="0.25">
      <c r="C19" s="7" t="str">
        <f t="shared" si="4"/>
        <v>18x10</v>
      </c>
      <c r="D19" s="2">
        <v>18</v>
      </c>
      <c r="E19" s="2">
        <v>10</v>
      </c>
      <c r="F19" s="2">
        <v>1</v>
      </c>
      <c r="G19" s="2">
        <v>8500</v>
      </c>
      <c r="H19" s="4">
        <f t="shared" si="1"/>
        <v>153</v>
      </c>
      <c r="I19" s="2"/>
      <c r="J19" s="2">
        <v>2.5000000000000001E-2</v>
      </c>
      <c r="K19" s="2">
        <v>10</v>
      </c>
      <c r="L19" s="2">
        <v>5</v>
      </c>
      <c r="M19" s="2">
        <v>6500</v>
      </c>
      <c r="N19" s="4">
        <f t="shared" si="6"/>
        <v>81.25</v>
      </c>
      <c r="O19" s="2"/>
      <c r="P19" s="17">
        <v>5</v>
      </c>
      <c r="Q19" s="2">
        <v>1</v>
      </c>
      <c r="R19" s="2">
        <v>5</v>
      </c>
      <c r="S19" s="2">
        <v>8500</v>
      </c>
      <c r="T19" s="8">
        <f t="shared" si="5"/>
        <v>425</v>
      </c>
    </row>
    <row r="20" spans="3:20" x14ac:dyDescent="0.25">
      <c r="C20" s="7" t="str">
        <f t="shared" si="4"/>
        <v>18x12</v>
      </c>
      <c r="D20" s="2">
        <v>18</v>
      </c>
      <c r="E20" s="2">
        <v>12</v>
      </c>
      <c r="F20" s="2">
        <v>1</v>
      </c>
      <c r="G20" s="2">
        <v>8500</v>
      </c>
      <c r="H20" s="4">
        <f t="shared" si="1"/>
        <v>183.6</v>
      </c>
      <c r="I20" s="2"/>
      <c r="J20" s="2">
        <v>2.5000000000000001E-2</v>
      </c>
      <c r="K20" s="2">
        <v>12</v>
      </c>
      <c r="L20" s="2">
        <v>3</v>
      </c>
      <c r="M20" s="2">
        <v>6500</v>
      </c>
      <c r="N20" s="4">
        <f t="shared" si="6"/>
        <v>58.499999999999993</v>
      </c>
      <c r="O20" s="2"/>
      <c r="P20" s="17">
        <v>6</v>
      </c>
      <c r="Q20" s="2">
        <v>1</v>
      </c>
      <c r="R20" s="2">
        <v>3</v>
      </c>
      <c r="S20" s="2">
        <v>8500</v>
      </c>
      <c r="T20" s="8">
        <f t="shared" si="5"/>
        <v>510</v>
      </c>
    </row>
    <row r="21" spans="3:20" x14ac:dyDescent="0.25">
      <c r="C21" s="7" t="str">
        <f t="shared" si="4"/>
        <v>18x14</v>
      </c>
      <c r="D21" s="2">
        <v>18</v>
      </c>
      <c r="E21" s="2">
        <v>14</v>
      </c>
      <c r="F21" s="2">
        <v>1</v>
      </c>
      <c r="G21" s="2">
        <v>8500</v>
      </c>
      <c r="H21" s="4">
        <f t="shared" si="1"/>
        <v>214.2</v>
      </c>
      <c r="I21" s="2"/>
      <c r="J21" s="2">
        <v>2.5000000000000001E-2</v>
      </c>
      <c r="K21" s="2">
        <v>12</v>
      </c>
      <c r="L21" s="2">
        <v>4</v>
      </c>
      <c r="M21" s="2">
        <v>6500</v>
      </c>
      <c r="N21" s="4">
        <f t="shared" si="6"/>
        <v>78</v>
      </c>
      <c r="O21" s="2"/>
      <c r="P21" s="17">
        <v>6</v>
      </c>
      <c r="Q21" s="2">
        <v>1</v>
      </c>
      <c r="R21" s="2">
        <v>4</v>
      </c>
      <c r="S21" s="2">
        <v>8500</v>
      </c>
      <c r="T21" s="8">
        <f t="shared" si="5"/>
        <v>510</v>
      </c>
    </row>
    <row r="22" spans="3:20" x14ac:dyDescent="0.25">
      <c r="C22" s="7" t="str">
        <f t="shared" si="4"/>
        <v>18x20</v>
      </c>
      <c r="D22" s="2">
        <v>18</v>
      </c>
      <c r="E22" s="2">
        <v>20</v>
      </c>
      <c r="F22" s="2">
        <v>1</v>
      </c>
      <c r="G22" s="2">
        <v>8500</v>
      </c>
      <c r="H22" s="4">
        <f t="shared" si="1"/>
        <v>306</v>
      </c>
      <c r="I22" s="2"/>
      <c r="J22" s="2">
        <v>2.5000000000000001E-2</v>
      </c>
      <c r="K22" s="2">
        <v>12</v>
      </c>
      <c r="L22" s="2">
        <v>5</v>
      </c>
      <c r="M22" s="2">
        <v>6500</v>
      </c>
      <c r="N22" s="4">
        <f t="shared" si="6"/>
        <v>97.5</v>
      </c>
      <c r="O22" s="2"/>
      <c r="P22" s="17">
        <v>6</v>
      </c>
      <c r="Q22" s="2">
        <v>1</v>
      </c>
      <c r="R22" s="2">
        <v>5</v>
      </c>
      <c r="S22" s="2">
        <v>8500</v>
      </c>
      <c r="T22" s="8">
        <f t="shared" si="5"/>
        <v>510</v>
      </c>
    </row>
    <row r="23" spans="3:20" ht="21" x14ac:dyDescent="0.35">
      <c r="C23" s="7" t="str">
        <f t="shared" si="4"/>
        <v>20x20</v>
      </c>
      <c r="D23" s="2">
        <v>20</v>
      </c>
      <c r="E23" s="2">
        <v>20</v>
      </c>
      <c r="F23" s="2">
        <v>1</v>
      </c>
      <c r="G23" s="2">
        <v>8500</v>
      </c>
      <c r="H23" s="4">
        <f t="shared" si="1"/>
        <v>340.00000000000006</v>
      </c>
      <c r="I23" s="2"/>
      <c r="J23" s="2">
        <v>2.5000000000000001E-2</v>
      </c>
      <c r="K23" s="2">
        <v>16</v>
      </c>
      <c r="L23" s="2">
        <v>3</v>
      </c>
      <c r="M23" s="2">
        <v>6500</v>
      </c>
      <c r="N23" s="4">
        <f t="shared" si="6"/>
        <v>78</v>
      </c>
      <c r="O23" s="2"/>
      <c r="P23" s="15" t="s">
        <v>15</v>
      </c>
      <c r="Q23" s="14"/>
      <c r="R23" s="14"/>
      <c r="S23" s="14"/>
      <c r="T23" s="16"/>
    </row>
    <row r="24" spans="3:20" x14ac:dyDescent="0.25">
      <c r="C24" s="7" t="str">
        <f t="shared" si="4"/>
        <v>20x16</v>
      </c>
      <c r="D24" s="2">
        <v>20</v>
      </c>
      <c r="E24" s="2">
        <v>16</v>
      </c>
      <c r="F24" s="2">
        <v>1</v>
      </c>
      <c r="G24" s="2">
        <v>8500</v>
      </c>
      <c r="H24" s="4">
        <f t="shared" si="1"/>
        <v>272</v>
      </c>
      <c r="I24" s="2"/>
      <c r="J24" s="2">
        <v>2.5000000000000001E-2</v>
      </c>
      <c r="K24" s="2">
        <v>16</v>
      </c>
      <c r="L24" s="2">
        <v>4</v>
      </c>
      <c r="M24" s="2">
        <v>6500</v>
      </c>
      <c r="N24" s="4">
        <f t="shared" si="6"/>
        <v>104</v>
      </c>
      <c r="O24" s="2"/>
      <c r="P24" s="3" t="s">
        <v>16</v>
      </c>
      <c r="Q24" s="3" t="s">
        <v>17</v>
      </c>
      <c r="R24" s="3" t="s">
        <v>2</v>
      </c>
      <c r="S24" s="3" t="s">
        <v>18</v>
      </c>
      <c r="T24" s="18" t="s">
        <v>11</v>
      </c>
    </row>
    <row r="25" spans="3:20" x14ac:dyDescent="0.25">
      <c r="C25" s="7" t="str">
        <f t="shared" si="4"/>
        <v>20x18</v>
      </c>
      <c r="D25" s="2">
        <v>20</v>
      </c>
      <c r="E25" s="2">
        <v>18</v>
      </c>
      <c r="F25" s="2">
        <v>1</v>
      </c>
      <c r="G25" s="2">
        <v>8500</v>
      </c>
      <c r="H25" s="4">
        <f t="shared" si="1"/>
        <v>306</v>
      </c>
      <c r="I25" s="2"/>
      <c r="J25" s="2">
        <v>2.5000000000000001E-2</v>
      </c>
      <c r="K25" s="2">
        <v>16</v>
      </c>
      <c r="L25" s="2">
        <v>5</v>
      </c>
      <c r="M25" s="2">
        <v>6500</v>
      </c>
      <c r="N25" s="4">
        <f t="shared" si="6"/>
        <v>130.00000000000003</v>
      </c>
      <c r="O25" s="2"/>
      <c r="P25" s="2">
        <v>1</v>
      </c>
      <c r="Q25" s="2" t="s">
        <v>19</v>
      </c>
      <c r="R25" s="2" t="s">
        <v>21</v>
      </c>
      <c r="S25" s="2" t="s">
        <v>22</v>
      </c>
      <c r="T25" s="8">
        <v>800</v>
      </c>
    </row>
    <row r="26" spans="3:20" x14ac:dyDescent="0.25">
      <c r="C26" s="7" t="str">
        <f t="shared" si="4"/>
        <v>20x22</v>
      </c>
      <c r="D26" s="2">
        <v>20</v>
      </c>
      <c r="E26" s="2">
        <v>22</v>
      </c>
      <c r="F26" s="2">
        <v>1</v>
      </c>
      <c r="G26" s="2">
        <v>8500</v>
      </c>
      <c r="H26" s="4">
        <f t="shared" si="1"/>
        <v>374.00000000000006</v>
      </c>
      <c r="I26" s="2"/>
      <c r="J26" s="2">
        <v>2.5000000000000001E-2</v>
      </c>
      <c r="K26" s="2">
        <v>20</v>
      </c>
      <c r="L26" s="2">
        <v>3</v>
      </c>
      <c r="M26" s="2">
        <v>6500</v>
      </c>
      <c r="N26" s="4">
        <f t="shared" si="6"/>
        <v>97.500000000000014</v>
      </c>
      <c r="O26" s="2"/>
      <c r="P26" s="2">
        <v>1</v>
      </c>
      <c r="Q26" s="2" t="s">
        <v>20</v>
      </c>
      <c r="R26" s="2" t="s">
        <v>21</v>
      </c>
      <c r="S26" s="2" t="s">
        <v>22</v>
      </c>
      <c r="T26" s="8">
        <v>800</v>
      </c>
    </row>
    <row r="27" spans="3:20" x14ac:dyDescent="0.25">
      <c r="C27" s="7" t="str">
        <f t="shared" si="4"/>
        <v>22x22</v>
      </c>
      <c r="D27" s="2">
        <v>22</v>
      </c>
      <c r="E27" s="2">
        <v>22</v>
      </c>
      <c r="F27" s="2">
        <v>1</v>
      </c>
      <c r="G27" s="2">
        <v>8500</v>
      </c>
      <c r="H27" s="4">
        <f t="shared" si="1"/>
        <v>411.4</v>
      </c>
      <c r="I27" s="2"/>
      <c r="J27" s="2">
        <v>2.5000000000000001E-2</v>
      </c>
      <c r="K27" s="2">
        <v>20</v>
      </c>
      <c r="L27" s="2">
        <v>4</v>
      </c>
      <c r="M27" s="2">
        <v>6500</v>
      </c>
      <c r="N27" s="4">
        <f t="shared" si="6"/>
        <v>130.00000000000003</v>
      </c>
      <c r="O27" s="2"/>
      <c r="P27" s="2"/>
      <c r="Q27" s="2"/>
      <c r="R27" s="2"/>
      <c r="S27" s="2"/>
      <c r="T27" s="6"/>
    </row>
    <row r="28" spans="3:20" x14ac:dyDescent="0.25">
      <c r="C28" s="7" t="str">
        <f t="shared" si="4"/>
        <v>24x24</v>
      </c>
      <c r="D28" s="2">
        <v>24</v>
      </c>
      <c r="E28" s="2">
        <v>24</v>
      </c>
      <c r="F28" s="2">
        <v>1</v>
      </c>
      <c r="G28" s="2">
        <v>8500</v>
      </c>
      <c r="H28" s="4">
        <f t="shared" si="1"/>
        <v>489.59999999999997</v>
      </c>
      <c r="I28" s="2"/>
      <c r="J28" s="2">
        <v>2.5000000000000001E-2</v>
      </c>
      <c r="K28" s="2">
        <v>20</v>
      </c>
      <c r="L28" s="2">
        <v>5</v>
      </c>
      <c r="M28" s="2">
        <v>6500</v>
      </c>
      <c r="N28" s="4">
        <f t="shared" si="6"/>
        <v>162.5</v>
      </c>
      <c r="O28" s="2"/>
      <c r="P28" s="2"/>
      <c r="Q28" s="2"/>
      <c r="R28" s="2"/>
      <c r="S28" s="2"/>
      <c r="T28" s="6"/>
    </row>
    <row r="29" spans="3:20" x14ac:dyDescent="0.25">
      <c r="C29" s="7" t="str">
        <f t="shared" si="4"/>
        <v>26x26</v>
      </c>
      <c r="D29" s="2">
        <v>26</v>
      </c>
      <c r="E29" s="2">
        <v>26</v>
      </c>
      <c r="F29" s="2">
        <v>1</v>
      </c>
      <c r="G29" s="2">
        <v>8500</v>
      </c>
      <c r="H29" s="4">
        <f t="shared" ref="H29:H32" si="7">(D29/100)*(E29/100)*F29*G29</f>
        <v>574.6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6"/>
    </row>
    <row r="30" spans="3:20" x14ac:dyDescent="0.25">
      <c r="C30" s="7" t="str">
        <f t="shared" si="4"/>
        <v>28x28</v>
      </c>
      <c r="D30" s="2">
        <v>28</v>
      </c>
      <c r="E30" s="2">
        <v>28</v>
      </c>
      <c r="F30" s="2">
        <v>1</v>
      </c>
      <c r="G30" s="2">
        <v>8500</v>
      </c>
      <c r="H30" s="4">
        <f t="shared" si="7"/>
        <v>666.40000000000009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6"/>
    </row>
    <row r="31" spans="3:20" x14ac:dyDescent="0.25">
      <c r="C31" s="7" t="str">
        <f t="shared" si="4"/>
        <v>30x30</v>
      </c>
      <c r="D31" s="2">
        <v>30</v>
      </c>
      <c r="E31" s="2">
        <v>30</v>
      </c>
      <c r="F31" s="2">
        <v>1</v>
      </c>
      <c r="G31" s="2">
        <v>8500</v>
      </c>
      <c r="H31" s="4">
        <f t="shared" si="7"/>
        <v>765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6"/>
    </row>
    <row r="32" spans="3:20" x14ac:dyDescent="0.25">
      <c r="C32" s="7" t="str">
        <f t="shared" si="4"/>
        <v>8x12</v>
      </c>
      <c r="D32" s="2">
        <v>8</v>
      </c>
      <c r="E32" s="2">
        <v>12</v>
      </c>
      <c r="F32" s="2">
        <v>1</v>
      </c>
      <c r="G32" s="2">
        <v>8500</v>
      </c>
      <c r="H32" s="4">
        <f t="shared" si="7"/>
        <v>81.599999999999994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6"/>
    </row>
    <row r="33" spans="3:20" ht="15.75" thickBot="1" x14ac:dyDescent="0.3">
      <c r="C33" s="19" t="str">
        <f t="shared" si="4"/>
        <v>8x14</v>
      </c>
      <c r="D33" s="10">
        <v>8</v>
      </c>
      <c r="E33" s="10">
        <v>14</v>
      </c>
      <c r="F33" s="10">
        <v>1</v>
      </c>
      <c r="G33" s="10">
        <v>8500</v>
      </c>
      <c r="H33" s="11">
        <f t="shared" ref="H33" si="8">(D33/100)*(E33/100)*F33*G33</f>
        <v>95.200000000000017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2"/>
    </row>
    <row r="34" spans="3:20" ht="15.75" thickBot="1" x14ac:dyDescent="0.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x14ac:dyDescent="0.25">
      <c r="C35" s="20" t="s">
        <v>26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</row>
    <row r="36" spans="3:20" x14ac:dyDescent="0.25"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5"/>
    </row>
    <row r="37" spans="3:20" ht="26.25" x14ac:dyDescent="0.4">
      <c r="C37" s="27" t="s">
        <v>4</v>
      </c>
      <c r="D37" s="28"/>
      <c r="E37" s="28"/>
      <c r="F37" s="28"/>
      <c r="G37" s="28"/>
      <c r="H37" s="29"/>
      <c r="I37" s="2"/>
      <c r="J37" s="30" t="s">
        <v>8</v>
      </c>
      <c r="K37" s="30"/>
      <c r="L37" s="30"/>
      <c r="M37" s="30"/>
      <c r="N37" s="30"/>
      <c r="O37" s="2"/>
      <c r="P37" s="30" t="s">
        <v>25</v>
      </c>
      <c r="Q37" s="30"/>
      <c r="R37" s="30"/>
      <c r="S37" s="30"/>
      <c r="T37" s="31"/>
    </row>
    <row r="38" spans="3:20" x14ac:dyDescent="0.25">
      <c r="C38" s="7" t="s">
        <v>23</v>
      </c>
      <c r="D38" s="3" t="s">
        <v>0</v>
      </c>
      <c r="E38" s="3" t="s">
        <v>1</v>
      </c>
      <c r="F38" s="3" t="s">
        <v>2</v>
      </c>
      <c r="G38" s="3" t="s">
        <v>3</v>
      </c>
      <c r="H38" s="3" t="s">
        <v>6</v>
      </c>
      <c r="I38" s="2"/>
      <c r="J38" s="3" t="s">
        <v>0</v>
      </c>
      <c r="K38" s="3" t="s">
        <v>14</v>
      </c>
      <c r="L38" s="3" t="s">
        <v>2</v>
      </c>
      <c r="M38" s="3" t="s">
        <v>3</v>
      </c>
      <c r="N38" s="3" t="s">
        <v>7</v>
      </c>
      <c r="O38" s="2"/>
      <c r="P38" s="3" t="s">
        <v>0</v>
      </c>
      <c r="Q38" s="3" t="s">
        <v>14</v>
      </c>
      <c r="R38" s="3" t="s">
        <v>2</v>
      </c>
      <c r="S38" s="3" t="s">
        <v>3</v>
      </c>
      <c r="T38" s="18" t="s">
        <v>7</v>
      </c>
    </row>
    <row r="39" spans="3:20" x14ac:dyDescent="0.25">
      <c r="C39" s="7" t="str">
        <f t="shared" ref="C39:C40" si="9">D39 &amp; "x" &amp; E39</f>
        <v>8x8</v>
      </c>
      <c r="D39" s="2">
        <v>8</v>
      </c>
      <c r="E39" s="2">
        <v>8</v>
      </c>
      <c r="F39" s="2">
        <v>1</v>
      </c>
      <c r="G39" s="2">
        <v>10000</v>
      </c>
      <c r="H39" s="4">
        <f>(D39/100)*(E39/100)*F39*G39</f>
        <v>64</v>
      </c>
      <c r="I39" s="2"/>
      <c r="J39" s="2">
        <v>2.5000000000000001E-2</v>
      </c>
      <c r="K39" s="2">
        <v>1</v>
      </c>
      <c r="L39" s="2">
        <v>3</v>
      </c>
      <c r="M39" s="2">
        <v>7500</v>
      </c>
      <c r="N39" s="4">
        <f>((K39/L39)*L39*J39)*M39</f>
        <v>187.5</v>
      </c>
      <c r="O39" s="2"/>
      <c r="P39" s="2">
        <v>3.2</v>
      </c>
      <c r="Q39" s="2">
        <v>1</v>
      </c>
      <c r="R39" s="2">
        <v>3</v>
      </c>
      <c r="S39" s="2">
        <v>10000</v>
      </c>
      <c r="T39" s="8">
        <f>(Q39/R39)*R39*(P39/100)*S39</f>
        <v>320</v>
      </c>
    </row>
    <row r="40" spans="3:20" x14ac:dyDescent="0.25">
      <c r="C40" s="7" t="str">
        <f t="shared" si="9"/>
        <v>10x10</v>
      </c>
      <c r="D40" s="2">
        <v>10</v>
      </c>
      <c r="E40" s="2">
        <v>10</v>
      </c>
      <c r="F40" s="2">
        <v>1</v>
      </c>
      <c r="G40" s="2">
        <v>10000</v>
      </c>
      <c r="H40" s="4">
        <f t="shared" ref="H40:H41" si="10">(D40/100)*(E40/100)*F40*G40</f>
        <v>100.00000000000001</v>
      </c>
      <c r="I40" s="2"/>
      <c r="J40" s="2">
        <v>2.5000000000000001E-2</v>
      </c>
      <c r="K40" s="2">
        <v>1</v>
      </c>
      <c r="L40" s="2">
        <v>4</v>
      </c>
      <c r="M40" s="2">
        <v>7500</v>
      </c>
      <c r="N40" s="4">
        <f>((K40/L40)*L40*J40)*M40</f>
        <v>187.5</v>
      </c>
      <c r="O40" s="2"/>
      <c r="P40" s="2">
        <v>3.2</v>
      </c>
      <c r="Q40" s="2">
        <v>1</v>
      </c>
      <c r="R40" s="2">
        <v>4</v>
      </c>
      <c r="S40" s="2">
        <v>10000</v>
      </c>
      <c r="T40" s="8">
        <f t="shared" ref="T40:T47" si="11">(Q40/R40)*R40*(P40/100)*S40</f>
        <v>320</v>
      </c>
    </row>
    <row r="41" spans="3:20" x14ac:dyDescent="0.25">
      <c r="C41" s="7" t="str">
        <f>D41 &amp; "x" &amp; E41</f>
        <v>12x12</v>
      </c>
      <c r="D41" s="2">
        <v>12</v>
      </c>
      <c r="E41" s="2">
        <v>12</v>
      </c>
      <c r="F41" s="2">
        <v>1</v>
      </c>
      <c r="G41" s="2">
        <v>10000</v>
      </c>
      <c r="H41" s="4">
        <f t="shared" si="10"/>
        <v>144</v>
      </c>
      <c r="I41" s="2"/>
      <c r="J41" s="2">
        <v>2.5000000000000001E-2</v>
      </c>
      <c r="K41" s="2">
        <v>1</v>
      </c>
      <c r="L41" s="2">
        <v>5</v>
      </c>
      <c r="M41" s="2">
        <v>7500</v>
      </c>
      <c r="N41" s="4">
        <f>((K41/L41)*L41*J41)*M41</f>
        <v>187.5</v>
      </c>
      <c r="O41" s="2"/>
      <c r="P41" s="2">
        <v>3.2</v>
      </c>
      <c r="Q41" s="2">
        <v>1</v>
      </c>
      <c r="R41" s="2">
        <v>5</v>
      </c>
      <c r="S41" s="2">
        <v>10000</v>
      </c>
      <c r="T41" s="8">
        <f t="shared" si="11"/>
        <v>320</v>
      </c>
    </row>
    <row r="42" spans="3:20" x14ac:dyDescent="0.25"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4</v>
      </c>
      <c r="Q42" s="2">
        <v>1</v>
      </c>
      <c r="R42" s="2">
        <v>3</v>
      </c>
      <c r="S42" s="2">
        <v>10000</v>
      </c>
      <c r="T42" s="8">
        <f t="shared" si="11"/>
        <v>400</v>
      </c>
    </row>
    <row r="43" spans="3:20" x14ac:dyDescent="0.25"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4</v>
      </c>
      <c r="Q43" s="2">
        <v>1</v>
      </c>
      <c r="R43" s="2">
        <v>4</v>
      </c>
      <c r="S43" s="2">
        <v>10000</v>
      </c>
      <c r="T43" s="8">
        <f t="shared" si="11"/>
        <v>400</v>
      </c>
    </row>
    <row r="44" spans="3:20" x14ac:dyDescent="0.25"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4</v>
      </c>
      <c r="Q44" s="2">
        <v>1</v>
      </c>
      <c r="R44" s="2">
        <v>5</v>
      </c>
      <c r="S44" s="2">
        <v>10000</v>
      </c>
      <c r="T44" s="8">
        <f t="shared" si="11"/>
        <v>400</v>
      </c>
    </row>
    <row r="45" spans="3:20" x14ac:dyDescent="0.25"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5</v>
      </c>
      <c r="Q45" s="2">
        <v>1</v>
      </c>
      <c r="R45" s="2">
        <v>3</v>
      </c>
      <c r="S45" s="2">
        <v>10000</v>
      </c>
      <c r="T45" s="8">
        <f t="shared" si="11"/>
        <v>500</v>
      </c>
    </row>
    <row r="46" spans="3:20" x14ac:dyDescent="0.25"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>
        <v>5</v>
      </c>
      <c r="Q46" s="2">
        <v>1</v>
      </c>
      <c r="R46" s="2">
        <v>4</v>
      </c>
      <c r="S46" s="2">
        <v>10000</v>
      </c>
      <c r="T46" s="8">
        <f t="shared" si="11"/>
        <v>500</v>
      </c>
    </row>
    <row r="47" spans="3:20" ht="15.75" thickBot="1" x14ac:dyDescent="0.3"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v>5</v>
      </c>
      <c r="Q47" s="10">
        <v>1</v>
      </c>
      <c r="R47" s="10">
        <v>5</v>
      </c>
      <c r="S47" s="10">
        <v>10000</v>
      </c>
      <c r="T47" s="26">
        <f t="shared" si="11"/>
        <v>500</v>
      </c>
    </row>
    <row r="48" spans="3:20" ht="15.75" thickBot="1" x14ac:dyDescent="0.3"/>
    <row r="49" spans="3:20" x14ac:dyDescent="0.25">
      <c r="C49" s="20" t="s">
        <v>27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</row>
    <row r="50" spans="3:20" x14ac:dyDescent="0.25"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5"/>
    </row>
    <row r="51" spans="3:20" ht="26.25" x14ac:dyDescent="0.4">
      <c r="C51" s="35" t="s">
        <v>28</v>
      </c>
      <c r="D51" s="30"/>
      <c r="E51" s="30"/>
      <c r="F51" s="30"/>
      <c r="G51" s="3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6"/>
    </row>
    <row r="52" spans="3:20" x14ac:dyDescent="0.25">
      <c r="C52" s="7" t="s">
        <v>0</v>
      </c>
      <c r="D52" s="3" t="s">
        <v>14</v>
      </c>
      <c r="E52" s="3" t="s">
        <v>2</v>
      </c>
      <c r="F52" s="3" t="s">
        <v>3</v>
      </c>
      <c r="G52" s="3" t="s">
        <v>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6"/>
    </row>
    <row r="53" spans="3:20" x14ac:dyDescent="0.25">
      <c r="C53" s="5">
        <v>3.2</v>
      </c>
      <c r="D53" s="2">
        <v>1</v>
      </c>
      <c r="E53" s="2">
        <v>3</v>
      </c>
      <c r="F53" s="2">
        <v>9000</v>
      </c>
      <c r="G53" s="4">
        <f>(D53/E53)*E53*(C53/100)*F53</f>
        <v>288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6"/>
    </row>
    <row r="54" spans="3:20" x14ac:dyDescent="0.25">
      <c r="C54" s="5">
        <v>3.2</v>
      </c>
      <c r="D54" s="2">
        <v>1</v>
      </c>
      <c r="E54" s="2">
        <v>4</v>
      </c>
      <c r="F54" s="2">
        <v>9000</v>
      </c>
      <c r="G54" s="4">
        <f t="shared" ref="G54:G56" si="12">(D54/E54)*E54*(C54/100)*F54</f>
        <v>288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6"/>
    </row>
    <row r="55" spans="3:20" x14ac:dyDescent="0.25">
      <c r="C55" s="5">
        <v>3.2</v>
      </c>
      <c r="D55" s="2">
        <v>1</v>
      </c>
      <c r="E55" s="2">
        <v>5</v>
      </c>
      <c r="F55" s="2">
        <v>9000</v>
      </c>
      <c r="G55" s="4">
        <f t="shared" si="12"/>
        <v>288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6"/>
    </row>
    <row r="56" spans="3:20" x14ac:dyDescent="0.25">
      <c r="C56" s="32">
        <v>5.2</v>
      </c>
      <c r="D56" s="17">
        <v>1</v>
      </c>
      <c r="E56" s="17">
        <v>3</v>
      </c>
      <c r="F56" s="17">
        <v>15000</v>
      </c>
      <c r="G56" s="4">
        <f t="shared" si="12"/>
        <v>780.00000000000011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6"/>
    </row>
    <row r="57" spans="3:20" x14ac:dyDescent="0.25">
      <c r="C57" s="32">
        <v>5.2</v>
      </c>
      <c r="D57" s="17">
        <v>1</v>
      </c>
      <c r="E57" s="17">
        <v>4</v>
      </c>
      <c r="F57" s="17">
        <v>15000</v>
      </c>
      <c r="G57" s="4">
        <f t="shared" ref="G57:G58" si="13">(D57/E57)*E57*(C57/100)*F57</f>
        <v>780.00000000000011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6"/>
    </row>
    <row r="58" spans="3:20" ht="15.75" thickBot="1" x14ac:dyDescent="0.3">
      <c r="C58" s="33">
        <v>5.2</v>
      </c>
      <c r="D58" s="34">
        <v>1</v>
      </c>
      <c r="E58" s="34">
        <v>5</v>
      </c>
      <c r="F58" s="34">
        <v>15000</v>
      </c>
      <c r="G58" s="11">
        <f t="shared" si="13"/>
        <v>780.00000000000011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2"/>
    </row>
    <row r="59" spans="3:20" ht="15.75" thickBot="1" x14ac:dyDescent="0.3"/>
    <row r="60" spans="3:20" x14ac:dyDescent="0.25">
      <c r="C60" s="36" t="s">
        <v>29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</row>
    <row r="61" spans="3:20" x14ac:dyDescent="0.25">
      <c r="C61" s="39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6"/>
    </row>
    <row r="62" spans="3:20" ht="26.25" x14ac:dyDescent="0.4">
      <c r="C62" s="35" t="s">
        <v>28</v>
      </c>
      <c r="D62" s="30"/>
      <c r="E62" s="30"/>
      <c r="F62" s="30"/>
      <c r="G62" s="3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6"/>
    </row>
    <row r="63" spans="3:20" x14ac:dyDescent="0.25">
      <c r="C63" s="7" t="s">
        <v>0</v>
      </c>
      <c r="D63" s="3" t="s">
        <v>14</v>
      </c>
      <c r="E63" s="3" t="s">
        <v>2</v>
      </c>
      <c r="F63" s="3" t="s">
        <v>3</v>
      </c>
      <c r="G63" s="3" t="s">
        <v>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6"/>
    </row>
    <row r="64" spans="3:20" x14ac:dyDescent="0.25">
      <c r="C64" s="5">
        <v>3.2</v>
      </c>
      <c r="D64" s="2">
        <v>1</v>
      </c>
      <c r="E64" s="2">
        <v>3</v>
      </c>
      <c r="F64" s="2">
        <v>12000</v>
      </c>
      <c r="G64" s="4">
        <f>(D64/E64)*E64*(C64/100)*F64</f>
        <v>384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6"/>
    </row>
    <row r="65" spans="3:20" x14ac:dyDescent="0.25">
      <c r="C65" s="5">
        <v>3.2</v>
      </c>
      <c r="D65" s="2">
        <v>1</v>
      </c>
      <c r="E65" s="2">
        <v>4</v>
      </c>
      <c r="F65" s="2">
        <v>12000</v>
      </c>
      <c r="G65" s="4">
        <f t="shared" ref="G65:G69" si="14">(D65/E65)*E65*(C65/100)*F65</f>
        <v>384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6"/>
    </row>
    <row r="66" spans="3:20" x14ac:dyDescent="0.25">
      <c r="C66" s="5">
        <v>3.2</v>
      </c>
      <c r="D66" s="2">
        <v>1</v>
      </c>
      <c r="E66" s="2">
        <v>5</v>
      </c>
      <c r="F66" s="2">
        <v>12000</v>
      </c>
      <c r="G66" s="4">
        <f t="shared" si="14"/>
        <v>384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6"/>
    </row>
    <row r="67" spans="3:20" x14ac:dyDescent="0.25">
      <c r="C67" s="32">
        <v>5.2</v>
      </c>
      <c r="D67" s="17">
        <v>1</v>
      </c>
      <c r="E67" s="17">
        <v>3</v>
      </c>
      <c r="F67" s="17">
        <v>7000</v>
      </c>
      <c r="G67" s="4">
        <f t="shared" si="14"/>
        <v>364.00000000000006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6"/>
    </row>
    <row r="68" spans="3:20" x14ac:dyDescent="0.25">
      <c r="C68" s="32">
        <v>5.2</v>
      </c>
      <c r="D68" s="17">
        <v>1</v>
      </c>
      <c r="E68" s="17">
        <v>4</v>
      </c>
      <c r="F68" s="17">
        <v>7000</v>
      </c>
      <c r="G68" s="4">
        <f t="shared" si="14"/>
        <v>364.00000000000006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6"/>
    </row>
    <row r="69" spans="3:20" ht="15.75" thickBot="1" x14ac:dyDescent="0.3">
      <c r="C69" s="33">
        <v>5.2</v>
      </c>
      <c r="D69" s="34">
        <v>1</v>
      </c>
      <c r="E69" s="34">
        <v>5</v>
      </c>
      <c r="F69" s="34">
        <v>7000</v>
      </c>
      <c r="G69" s="11">
        <f t="shared" si="14"/>
        <v>364.00000000000006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2"/>
    </row>
  </sheetData>
  <mergeCells count="16">
    <mergeCell ref="C49:T50"/>
    <mergeCell ref="C51:G51"/>
    <mergeCell ref="C60:T61"/>
    <mergeCell ref="C62:G62"/>
    <mergeCell ref="C3:H3"/>
    <mergeCell ref="C37:H37"/>
    <mergeCell ref="C1:T2"/>
    <mergeCell ref="C35:T36"/>
    <mergeCell ref="J37:N37"/>
    <mergeCell ref="P37:T37"/>
    <mergeCell ref="J15:N15"/>
    <mergeCell ref="P23:T23"/>
    <mergeCell ref="J3:N3"/>
    <mergeCell ref="J10:N10"/>
    <mergeCell ref="P3:T3"/>
    <mergeCell ref="P9:T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3ED5-1FC6-459D-87FD-05E37F733EB1}">
  <dimension ref="A1"/>
  <sheetViews>
    <sheetView workbookViewId="0">
      <selection activeCell="J11" sqref="J1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Fidrmuc</dc:creator>
  <cp:lastModifiedBy>Jakub Fidrmuc</cp:lastModifiedBy>
  <dcterms:created xsi:type="dcterms:W3CDTF">2025-07-15T12:50:14Z</dcterms:created>
  <dcterms:modified xsi:type="dcterms:W3CDTF">2025-07-17T20:05:28Z</dcterms:modified>
</cp:coreProperties>
</file>